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372" windowHeight="4968" tabRatio="601" activeTab="0"/>
  </bookViews>
  <sheets>
    <sheet name="giai trinh bien dong Q4" sheetId="1" r:id="rId1"/>
    <sheet name="Sheet9" sheetId="2" r:id="rId2"/>
    <sheet name="Sheet10" sheetId="3" r:id="rId3"/>
    <sheet name="Sheet11" sheetId="4" r:id="rId4"/>
    <sheet name="Sheet12" sheetId="5" r:id="rId5"/>
    <sheet name="Sheet13" sheetId="6" r:id="rId6"/>
    <sheet name="Sheet14" sheetId="7" r:id="rId7"/>
    <sheet name="Sheet15" sheetId="8" r:id="rId8"/>
    <sheet name="Sheet16" sheetId="9" r:id="rId9"/>
  </sheets>
  <definedNames/>
  <calcPr fullCalcOnLoad="1"/>
</workbook>
</file>

<file path=xl/sharedStrings.xml><?xml version="1.0" encoding="utf-8"?>
<sst xmlns="http://schemas.openxmlformats.org/spreadsheetml/2006/main" count="48" uniqueCount="48">
  <si>
    <t>01</t>
  </si>
  <si>
    <t>VI.25</t>
  </si>
  <si>
    <t>VI.27</t>
  </si>
  <si>
    <t>VI.26</t>
  </si>
  <si>
    <t>VI.28</t>
  </si>
  <si>
    <t>VI.30</t>
  </si>
  <si>
    <t>CÔNG TY CỔ PHẦN BỘT GIẶT NET</t>
  </si>
  <si>
    <t>Đường số 8 - Khu công nghiệp Biên Hoà I -</t>
  </si>
  <si>
    <t>Phường An Bình - Biên Hoà - Đồng Nai</t>
  </si>
  <si>
    <t>Chỉ tiêu</t>
  </si>
  <si>
    <t>số</t>
  </si>
  <si>
    <t>Chênh lệch</t>
  </si>
  <si>
    <t>STT</t>
  </si>
  <si>
    <t>5=3-4</t>
  </si>
  <si>
    <t>Doanh thu bán hàng và cung cấp dịch vụ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</si>
  <si>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</si>
  <si>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</si>
  <si>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</si>
  <si>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</si>
  <si>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</si>
  <si>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</si>
  <si>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</si>
  <si>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</si>
  <si>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 xml:space="preserve">Lợi nhuận khác </t>
  </si>
  <si>
    <t xml:space="preserve">Chi phí thuế TNDN hiện hành </t>
  </si>
  <si>
    <t>Tổng lợi nhuận kế toán trước thuế</t>
  </si>
  <si>
    <t>Lợi nhuận sau thuế thu nhập doanh nghiệp</t>
  </si>
  <si>
    <t>Lợi nhuận gộp về bán hàng và cung cấp dịch vụ</t>
  </si>
  <si>
    <t>Đơn vị tính :  VND</t>
  </si>
  <si>
    <t xml:space="preserve">          Công ty giải trình như sau:</t>
  </si>
  <si>
    <t>Giải trình:</t>
  </si>
  <si>
    <t>6=5/4 (%)</t>
  </si>
  <si>
    <t>GIÁM ĐỐC ĐIỀU HÀNH</t>
  </si>
  <si>
    <t>PHẠM QUANG HOÀ</t>
  </si>
  <si>
    <t>GIẢI TRÌNH BIẾN ĐỘNG KẾT QUẢ KINH DOANH QUÝ IV NĂM 2011</t>
  </si>
  <si>
    <t>Quý IV -năm 2011</t>
  </si>
  <si>
    <t>Quý IV -năm 2010</t>
  </si>
  <si>
    <t xml:space="preserve">           Theo kết quả hoạt động kinh doanh Quý IV-2011, lợi nhuận sau thuế của Công ty Cổ phần Bột giặt NET tăng</t>
  </si>
  <si>
    <t>10.040.077.431 đồng, tỷ lệ tăng  55,73% so với Quý IV-2010 (biến động trên 10%).</t>
  </si>
  <si>
    <t xml:space="preserve">  Do Doanh thu bán hàng tăng 31,553 tỷ đồng do sản lượng tiêu thụ Quý IV tăng, tương ứng giá vốn tăng 18,712 tỷ làm </t>
  </si>
  <si>
    <t>cho lợi nhuận gộp tăng 12,841 tỷ đồng.</t>
  </si>
  <si>
    <t xml:space="preserve">  Do Doanh thu Hoạt động Tài chính giảm 749 triệu đồng , tương ứng chi phí Hoạt động Tài chính giảm 13 triệu đồng </t>
  </si>
  <si>
    <t xml:space="preserve">  Do Chi phí bán hàng tăng 1,886 tỷ đồng , chi phí quản lý doanh nghiệp giảm 2,868 triệu đồng , làm cho lợi nhuận tăng</t>
  </si>
  <si>
    <t xml:space="preserve">        Tổng hợp 4 yếu tố trên dẫn đến lợi nhuận trước thuế tăng 12,088 tỷ đồng.</t>
  </si>
  <si>
    <t>Biên Hoà, ngày 18 tháng 01 Năm 2012</t>
  </si>
  <si>
    <t>982 triệu đồng.</t>
  </si>
  <si>
    <t>làm cho lợi nhuận giảm 736 triệu đồng.</t>
  </si>
  <si>
    <t xml:space="preserve"> Do Thu nhập khác giảm 1,189 triệu đồng ,tương ứng chi phí khác giảm 190 triệu đồng làm cho lợi nhuận giảm 998 triệu đồng. </t>
  </si>
</sst>
</file>

<file path=xl/styles.xml><?xml version="1.0" encoding="utf-8"?>
<styleSheet xmlns="http://schemas.openxmlformats.org/spreadsheetml/2006/main">
  <numFmts count="3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%"/>
    <numFmt numFmtId="193" formatCode="0.00_);\(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/>
    </xf>
    <xf numFmtId="37" fontId="15" fillId="0" borderId="3" xfId="0" applyNumberFormat="1" applyFont="1" applyBorder="1" applyAlignment="1">
      <alignment/>
    </xf>
    <xf numFmtId="193" fontId="14" fillId="0" borderId="3" xfId="21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7" fontId="14" fillId="0" borderId="2" xfId="0" applyNumberFormat="1" applyFont="1" applyBorder="1" applyAlignment="1">
      <alignment/>
    </xf>
    <xf numFmtId="37" fontId="14" fillId="0" borderId="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3" fontId="14" fillId="0" borderId="2" xfId="20" applyNumberFormat="1" applyFont="1" applyBorder="1" applyAlignment="1">
      <alignment/>
    </xf>
    <xf numFmtId="37" fontId="14" fillId="0" borderId="2" xfId="2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7" fontId="14" fillId="0" borderId="1" xfId="0" applyNumberFormat="1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93" fontId="15" fillId="0" borderId="3" xfId="21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37" fontId="7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round((d32*15%);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20" zoomScaleNormal="120" workbookViewId="0" topLeftCell="A1">
      <selection activeCell="F3" sqref="F3"/>
    </sheetView>
  </sheetViews>
  <sheetFormatPr defaultColWidth="9.140625" defaultRowHeight="12.75"/>
  <cols>
    <col min="1" max="1" width="4.28125" style="2" customWidth="1"/>
    <col min="2" max="2" width="39.00390625" style="2" customWidth="1"/>
    <col min="3" max="3" width="4.28125" style="2" hidden="1" customWidth="1"/>
    <col min="4" max="4" width="7.00390625" style="2" hidden="1" customWidth="1"/>
    <col min="5" max="6" width="14.421875" style="2" customWidth="1"/>
    <col min="7" max="7" width="13.7109375" style="2" customWidth="1"/>
    <col min="8" max="8" width="10.00390625" style="2" customWidth="1"/>
    <col min="9" max="9" width="9.140625" style="2" customWidth="1"/>
    <col min="10" max="10" width="13.421875" style="2" bestFit="1" customWidth="1"/>
    <col min="11" max="16384" width="9.140625" style="2" customWidth="1"/>
  </cols>
  <sheetData>
    <row r="1" spans="1:6" ht="17.25" customHeight="1">
      <c r="A1" s="22" t="s">
        <v>6</v>
      </c>
      <c r="B1" s="22"/>
      <c r="E1" s="4"/>
      <c r="F1" s="3"/>
    </row>
    <row r="2" spans="1:4" ht="17.25" customHeight="1">
      <c r="A2" s="1" t="s">
        <v>7</v>
      </c>
      <c r="B2" s="1"/>
      <c r="D2" s="5"/>
    </row>
    <row r="3" spans="1:2" ht="17.25" customHeight="1">
      <c r="A3" s="1" t="s">
        <v>8</v>
      </c>
      <c r="B3" s="1"/>
    </row>
    <row r="4" ht="11.25" customHeight="1"/>
    <row r="5" spans="1:8" ht="24" customHeight="1">
      <c r="A5" s="56" t="s">
        <v>34</v>
      </c>
      <c r="B5" s="56"/>
      <c r="C5" s="56"/>
      <c r="D5" s="56"/>
      <c r="E5" s="56"/>
      <c r="F5" s="56"/>
      <c r="G5" s="56"/>
      <c r="H5" s="56"/>
    </row>
    <row r="6" spans="2:6" ht="11.25" customHeight="1">
      <c r="B6" s="58"/>
      <c r="C6" s="59"/>
      <c r="D6" s="59"/>
      <c r="E6" s="59"/>
      <c r="F6" s="59"/>
    </row>
    <row r="7" spans="2:6" ht="17.25" customHeight="1">
      <c r="B7" s="47" t="s">
        <v>37</v>
      </c>
      <c r="C7" s="24"/>
      <c r="D7" s="24"/>
      <c r="E7" s="24"/>
      <c r="F7" s="24"/>
    </row>
    <row r="8" spans="2:6" ht="17.25" customHeight="1">
      <c r="B8" s="47" t="s">
        <v>38</v>
      </c>
      <c r="C8" s="24"/>
      <c r="D8" s="24"/>
      <c r="E8" s="24"/>
      <c r="F8" s="24"/>
    </row>
    <row r="9" spans="2:6" ht="16.5" customHeight="1">
      <c r="B9" s="49" t="s">
        <v>29</v>
      </c>
      <c r="C9" s="24"/>
      <c r="D9" s="24"/>
      <c r="E9" s="24"/>
      <c r="F9" s="24"/>
    </row>
    <row r="10" spans="5:7" ht="14.25">
      <c r="E10" s="21"/>
      <c r="F10" s="45"/>
      <c r="G10" s="46" t="s">
        <v>28</v>
      </c>
    </row>
    <row r="11" spans="1:8" ht="18.75" customHeight="1">
      <c r="A11" s="27" t="s">
        <v>12</v>
      </c>
      <c r="B11" s="25" t="s">
        <v>9</v>
      </c>
      <c r="C11" s="26" t="s">
        <v>10</v>
      </c>
      <c r="D11" s="27"/>
      <c r="E11" s="28" t="s">
        <v>35</v>
      </c>
      <c r="F11" s="28" t="s">
        <v>36</v>
      </c>
      <c r="G11" s="54" t="s">
        <v>11</v>
      </c>
      <c r="H11" s="55"/>
    </row>
    <row r="12" spans="1:8" ht="13.5" customHeight="1">
      <c r="A12" s="41">
        <v>1</v>
      </c>
      <c r="B12" s="42">
        <v>2</v>
      </c>
      <c r="C12" s="43">
        <v>2</v>
      </c>
      <c r="D12" s="43">
        <v>3</v>
      </c>
      <c r="E12" s="42">
        <v>3</v>
      </c>
      <c r="F12" s="43">
        <v>4</v>
      </c>
      <c r="G12" s="41" t="s">
        <v>13</v>
      </c>
      <c r="H12" s="41" t="s">
        <v>31</v>
      </c>
    </row>
    <row r="13" spans="1:10" ht="16.5" customHeight="1">
      <c r="A13" s="52">
        <v>1</v>
      </c>
      <c r="B13" s="12" t="s">
        <v>14</v>
      </c>
      <c r="C13" s="7" t="s">
        <v>0</v>
      </c>
      <c r="D13" s="8" t="s">
        <v>1</v>
      </c>
      <c r="E13" s="29">
        <v>144032027533</v>
      </c>
      <c r="F13" s="30">
        <v>112478449835</v>
      </c>
      <c r="G13" s="30">
        <f aca="true" t="shared" si="0" ref="G13:G26">E13-F13</f>
        <v>31553577698</v>
      </c>
      <c r="H13" s="31">
        <f aca="true" t="shared" si="1" ref="H13:H26">G13/F13*100</f>
        <v>28.052998369276466</v>
      </c>
      <c r="J13" s="9"/>
    </row>
    <row r="14" spans="1:8" ht="16.5" customHeight="1">
      <c r="A14" s="52">
        <v>2</v>
      </c>
      <c r="B14" s="12" t="s">
        <v>15</v>
      </c>
      <c r="C14" s="10">
        <v>11</v>
      </c>
      <c r="D14" s="8" t="s">
        <v>2</v>
      </c>
      <c r="E14" s="32">
        <v>98026282033</v>
      </c>
      <c r="F14" s="33">
        <v>79314258056</v>
      </c>
      <c r="G14" s="34">
        <f t="shared" si="0"/>
        <v>18712023977</v>
      </c>
      <c r="H14" s="31">
        <f t="shared" si="1"/>
        <v>23.592257477575263</v>
      </c>
    </row>
    <row r="15" spans="1:8" ht="16.5" customHeight="1">
      <c r="A15" s="52">
        <v>3</v>
      </c>
      <c r="B15" s="12" t="s">
        <v>27</v>
      </c>
      <c r="C15" s="11">
        <v>20</v>
      </c>
      <c r="D15" s="8"/>
      <c r="E15" s="35">
        <f>E13-E14</f>
        <v>46005745500</v>
      </c>
      <c r="F15" s="35">
        <f>F13-F14</f>
        <v>33164191779</v>
      </c>
      <c r="G15" s="30">
        <f t="shared" si="0"/>
        <v>12841553721</v>
      </c>
      <c r="H15" s="31">
        <f t="shared" si="1"/>
        <v>38.721141786218475</v>
      </c>
    </row>
    <row r="16" spans="1:8" ht="16.5" customHeight="1">
      <c r="A16" s="52">
        <v>4</v>
      </c>
      <c r="B16" s="12" t="s">
        <v>16</v>
      </c>
      <c r="C16" s="11">
        <v>21</v>
      </c>
      <c r="D16" s="8" t="s">
        <v>3</v>
      </c>
      <c r="E16" s="35">
        <v>2879364222</v>
      </c>
      <c r="F16" s="36">
        <v>3628851926</v>
      </c>
      <c r="G16" s="30">
        <f t="shared" si="0"/>
        <v>-749487704</v>
      </c>
      <c r="H16" s="31">
        <f t="shared" si="1"/>
        <v>-20.653576373014015</v>
      </c>
    </row>
    <row r="17" spans="1:10" ht="16.5" customHeight="1">
      <c r="A17" s="52">
        <v>5</v>
      </c>
      <c r="B17" s="12" t="s">
        <v>17</v>
      </c>
      <c r="C17" s="11">
        <v>22</v>
      </c>
      <c r="D17" s="8" t="s">
        <v>4</v>
      </c>
      <c r="E17" s="32">
        <v>17813333</v>
      </c>
      <c r="F17" s="33">
        <v>31687207</v>
      </c>
      <c r="G17" s="34">
        <f t="shared" si="0"/>
        <v>-13873874</v>
      </c>
      <c r="H17" s="31">
        <f t="shared" si="1"/>
        <v>-43.783833646177776</v>
      </c>
      <c r="J17" s="9"/>
    </row>
    <row r="18" spans="1:8" ht="16.5" customHeight="1">
      <c r="A18" s="52">
        <v>6</v>
      </c>
      <c r="B18" s="12" t="s">
        <v>18</v>
      </c>
      <c r="C18" s="10">
        <v>24</v>
      </c>
      <c r="D18" s="8"/>
      <c r="E18" s="32">
        <v>16386096987</v>
      </c>
      <c r="F18" s="33">
        <v>14499113350</v>
      </c>
      <c r="G18" s="34">
        <f t="shared" si="0"/>
        <v>1886983637</v>
      </c>
      <c r="H18" s="31">
        <f t="shared" si="1"/>
        <v>13.014476067945216</v>
      </c>
    </row>
    <row r="19" spans="1:10" ht="16.5" customHeight="1">
      <c r="A19" s="52">
        <v>7</v>
      </c>
      <c r="B19" s="12" t="s">
        <v>19</v>
      </c>
      <c r="C19" s="10">
        <v>25</v>
      </c>
      <c r="D19" s="8"/>
      <c r="E19" s="32">
        <v>822480417</v>
      </c>
      <c r="F19" s="33">
        <v>3690957013</v>
      </c>
      <c r="G19" s="34">
        <f t="shared" si="0"/>
        <v>-2868476596</v>
      </c>
      <c r="H19" s="31">
        <f t="shared" si="1"/>
        <v>-77.71633714228793</v>
      </c>
      <c r="J19" s="53"/>
    </row>
    <row r="20" spans="1:8" ht="16.5" customHeight="1">
      <c r="A20" s="52">
        <v>8</v>
      </c>
      <c r="B20" s="12" t="s">
        <v>20</v>
      </c>
      <c r="C20" s="11">
        <v>30</v>
      </c>
      <c r="D20" s="8"/>
      <c r="E20" s="35">
        <f>E15+E16-E17-E18-E19</f>
        <v>31658718985</v>
      </c>
      <c r="F20" s="35">
        <f>F15+F16-F17-F18-F19</f>
        <v>18571286135</v>
      </c>
      <c r="G20" s="30">
        <f t="shared" si="0"/>
        <v>13087432850</v>
      </c>
      <c r="H20" s="31">
        <f t="shared" si="1"/>
        <v>70.47133275995911</v>
      </c>
    </row>
    <row r="21" spans="1:8" ht="16.5" customHeight="1">
      <c r="A21" s="52">
        <v>9</v>
      </c>
      <c r="B21" s="12" t="s">
        <v>21</v>
      </c>
      <c r="C21" s="10">
        <v>31</v>
      </c>
      <c r="D21" s="8"/>
      <c r="E21" s="35">
        <v>-847319180</v>
      </c>
      <c r="F21" s="36">
        <v>342607945</v>
      </c>
      <c r="G21" s="30">
        <f t="shared" si="0"/>
        <v>-1189927125</v>
      </c>
      <c r="H21" s="31">
        <f t="shared" si="1"/>
        <v>-347.3145157214612</v>
      </c>
    </row>
    <row r="22" spans="1:8" ht="16.5" customHeight="1">
      <c r="A22" s="52">
        <v>10</v>
      </c>
      <c r="B22" s="12" t="s">
        <v>22</v>
      </c>
      <c r="C22" s="10">
        <v>32</v>
      </c>
      <c r="D22" s="8"/>
      <c r="E22" s="32">
        <v>802466</v>
      </c>
      <c r="F22" s="33">
        <v>191795658</v>
      </c>
      <c r="G22" s="34">
        <f t="shared" si="0"/>
        <v>-190993192</v>
      </c>
      <c r="H22" s="31">
        <f t="shared" si="1"/>
        <v>-99.58160366696102</v>
      </c>
    </row>
    <row r="23" spans="1:10" ht="16.5" customHeight="1">
      <c r="A23" s="52">
        <v>11</v>
      </c>
      <c r="B23" s="12" t="s">
        <v>23</v>
      </c>
      <c r="C23" s="11">
        <v>40</v>
      </c>
      <c r="D23" s="8"/>
      <c r="E23" s="35">
        <f>E21-E22</f>
        <v>-848121646</v>
      </c>
      <c r="F23" s="35">
        <f>F21-F22</f>
        <v>150812287</v>
      </c>
      <c r="G23" s="30">
        <f t="shared" si="0"/>
        <v>-998933933</v>
      </c>
      <c r="H23" s="31">
        <f t="shared" si="1"/>
        <v>-662.3690634702729</v>
      </c>
      <c r="J23" s="9"/>
    </row>
    <row r="24" spans="1:8" ht="16.5" customHeight="1">
      <c r="A24" s="52">
        <v>12</v>
      </c>
      <c r="B24" s="12" t="s">
        <v>25</v>
      </c>
      <c r="C24" s="11">
        <v>50</v>
      </c>
      <c r="D24" s="8"/>
      <c r="E24" s="35">
        <f>E20+E23</f>
        <v>30810597339</v>
      </c>
      <c r="F24" s="35">
        <f>F20+F23</f>
        <v>18722098422</v>
      </c>
      <c r="G24" s="30">
        <f t="shared" si="0"/>
        <v>12088498917</v>
      </c>
      <c r="H24" s="31">
        <f t="shared" si="1"/>
        <v>64.56807695656072</v>
      </c>
    </row>
    <row r="25" spans="1:8" ht="16.5" customHeight="1">
      <c r="A25" s="52">
        <v>13</v>
      </c>
      <c r="B25" s="12" t="s">
        <v>24</v>
      </c>
      <c r="C25" s="10">
        <v>51</v>
      </c>
      <c r="D25" s="8" t="s">
        <v>5</v>
      </c>
      <c r="E25" s="37">
        <v>2756305897</v>
      </c>
      <c r="F25" s="38">
        <v>707884411</v>
      </c>
      <c r="G25" s="34">
        <f t="shared" si="0"/>
        <v>2048421486</v>
      </c>
      <c r="H25" s="31">
        <f t="shared" si="1"/>
        <v>289.3723119437363</v>
      </c>
    </row>
    <row r="26" spans="1:10" ht="16.5" customHeight="1">
      <c r="A26" s="52">
        <v>14</v>
      </c>
      <c r="B26" s="12" t="s">
        <v>26</v>
      </c>
      <c r="C26" s="11">
        <v>60</v>
      </c>
      <c r="D26" s="13"/>
      <c r="E26" s="35">
        <f>E24-E25</f>
        <v>28054291442</v>
      </c>
      <c r="F26" s="35">
        <f>F24-F25</f>
        <v>18014214011</v>
      </c>
      <c r="G26" s="30">
        <f t="shared" si="0"/>
        <v>10040077431</v>
      </c>
      <c r="H26" s="50">
        <f t="shared" si="1"/>
        <v>55.73419647878747</v>
      </c>
      <c r="J26" s="53"/>
    </row>
    <row r="27" spans="1:8" ht="6.75" customHeight="1">
      <c r="A27" s="6"/>
      <c r="B27" s="14"/>
      <c r="C27" s="15"/>
      <c r="D27" s="16"/>
      <c r="E27" s="39"/>
      <c r="F27" s="39"/>
      <c r="G27" s="40"/>
      <c r="H27" s="40"/>
    </row>
    <row r="28" spans="2:7" ht="18" customHeight="1">
      <c r="B28" s="48" t="s">
        <v>30</v>
      </c>
      <c r="D28" s="9"/>
      <c r="E28" s="9"/>
      <c r="F28" s="9"/>
      <c r="G28" s="9"/>
    </row>
    <row r="29" spans="1:7" ht="18" customHeight="1">
      <c r="A29" s="44">
        <v>1</v>
      </c>
      <c r="B29" s="2" t="s">
        <v>39</v>
      </c>
      <c r="D29" s="9"/>
      <c r="E29" s="17"/>
      <c r="F29" s="9"/>
      <c r="G29" s="9"/>
    </row>
    <row r="30" spans="2:7" ht="18" customHeight="1">
      <c r="B30" s="2" t="s">
        <v>40</v>
      </c>
      <c r="C30" s="18"/>
      <c r="D30" s="9"/>
      <c r="E30" s="19"/>
      <c r="F30" s="9"/>
      <c r="G30" s="9"/>
    </row>
    <row r="31" spans="1:6" ht="18" customHeight="1">
      <c r="A31" s="44">
        <v>2</v>
      </c>
      <c r="B31" s="2" t="s">
        <v>41</v>
      </c>
      <c r="D31" s="9"/>
      <c r="E31" s="9"/>
      <c r="F31" s="9"/>
    </row>
    <row r="32" spans="1:6" ht="18" customHeight="1">
      <c r="A32" s="44"/>
      <c r="B32" s="2" t="s">
        <v>46</v>
      </c>
      <c r="D32" s="9"/>
      <c r="E32" s="9"/>
      <c r="F32" s="9"/>
    </row>
    <row r="33" spans="1:7" ht="18" customHeight="1">
      <c r="A33" s="44">
        <v>3</v>
      </c>
      <c r="B33" s="2" t="s">
        <v>42</v>
      </c>
      <c r="D33" s="9"/>
      <c r="E33" s="23"/>
      <c r="F33" s="9"/>
      <c r="G33" s="23"/>
    </row>
    <row r="34" spans="1:6" ht="18" customHeight="1">
      <c r="A34" s="44"/>
      <c r="B34" s="2" t="s">
        <v>45</v>
      </c>
      <c r="D34" s="9"/>
      <c r="E34" s="23"/>
      <c r="F34" s="9"/>
    </row>
    <row r="35" spans="1:6" ht="18" customHeight="1">
      <c r="A35" s="44">
        <v>4</v>
      </c>
      <c r="B35" s="2" t="s">
        <v>47</v>
      </c>
      <c r="D35" s="9"/>
      <c r="E35" s="9"/>
      <c r="F35" s="9"/>
    </row>
    <row r="36" spans="2:6" ht="18" customHeight="1">
      <c r="B36" s="2" t="s">
        <v>43</v>
      </c>
      <c r="D36" s="9"/>
      <c r="E36" s="9"/>
      <c r="F36" s="9"/>
    </row>
    <row r="38" spans="2:6" ht="15.75" customHeight="1">
      <c r="B38" s="20"/>
      <c r="C38" s="3"/>
      <c r="D38" s="3"/>
      <c r="E38" s="18"/>
      <c r="F38" s="51" t="s">
        <v>44</v>
      </c>
    </row>
    <row r="39" spans="6:7" ht="18.75" customHeight="1">
      <c r="F39" s="57" t="s">
        <v>32</v>
      </c>
      <c r="G39" s="57"/>
    </row>
    <row r="46" spans="6:7" ht="12.75">
      <c r="F46" s="57" t="s">
        <v>33</v>
      </c>
      <c r="G46" s="57"/>
    </row>
  </sheetData>
  <mergeCells count="5">
    <mergeCell ref="G11:H11"/>
    <mergeCell ref="A5:H5"/>
    <mergeCell ref="F39:G39"/>
    <mergeCell ref="F46:G46"/>
    <mergeCell ref="B6:F6"/>
  </mergeCells>
  <hyperlinks>
    <hyperlink ref="F25" r:id="rId1" display="=@round((d32*15%);0)"/>
  </hyperlinks>
  <printOptions/>
  <pageMargins left="0.65" right="0" top="0.5118110236220472" bottom="0.5905511811023623" header="0.35433070866141736" footer="0.5118110236220472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(Thailand)</dc:creator>
  <cp:keywords/>
  <dc:description/>
  <cp:lastModifiedBy>Bot Giat Net</cp:lastModifiedBy>
  <cp:lastPrinted>2012-01-18T08:18:17Z</cp:lastPrinted>
  <dcterms:created xsi:type="dcterms:W3CDTF">1999-05-05T14:51:06Z</dcterms:created>
  <dcterms:modified xsi:type="dcterms:W3CDTF">2012-01-20T00:37:17Z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